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 Slav. bojiště\Desktop\"/>
    </mc:Choice>
  </mc:AlternateContent>
  <bookViews>
    <workbookView xWindow="0" yWindow="0" windowWidth="23010" windowHeight="4860" tabRatio="847"/>
  </bookViews>
  <sheets>
    <sheet name="postup" sheetId="16" r:id="rId1"/>
    <sheet name="2016-ÚČ" sheetId="45" r:id="rId2"/>
    <sheet name="2015-ÚČ" sheetId="43" r:id="rId3"/>
    <sheet name="2014-ÚČ" sheetId="35" r:id="rId4"/>
    <sheet name="2013-ÚČ" sheetId="37" r:id="rId5"/>
    <sheet name="2012-ÚČ" sheetId="33" r:id="rId6"/>
    <sheet name="2011-ÚČ" sheetId="29" r:id="rId7"/>
    <sheet name="2016-DE" sheetId="47" r:id="rId8"/>
    <sheet name="2015-DE" sheetId="44" r:id="rId9"/>
    <sheet name="2014-DE" sheetId="38" r:id="rId10"/>
    <sheet name="2013-DE" sheetId="41" r:id="rId11"/>
    <sheet name="2012-DE" sheetId="39" r:id="rId12"/>
    <sheet name="PomocnyMCA" sheetId="4" state="veryHidden" r:id="rId13"/>
    <sheet name="2011-DE" sheetId="42" r:id="rId14"/>
    <sheet name="bodování" sheetId="3" r:id="rId15"/>
  </sheets>
  <definedNames>
    <definedName name="_xlnm.Print_Area" localSheetId="13">'2011-DE'!$A$1:$I$15</definedName>
    <definedName name="_xlnm.Print_Area" localSheetId="11">'2012-DE'!$A$1:$I$27</definedName>
    <definedName name="_xlnm.Print_Area" localSheetId="10">'2013-DE'!$A$1:$I$27</definedName>
    <definedName name="_xlnm.Print_Area" localSheetId="9">'2014-DE'!$A$1:$I$27</definedName>
  </definedNames>
  <calcPr calcId="162913"/>
</workbook>
</file>

<file path=xl/calcChain.xml><?xml version="1.0" encoding="utf-8"?>
<calcChain xmlns="http://schemas.openxmlformats.org/spreadsheetml/2006/main">
  <c r="I10" i="45" l="1"/>
  <c r="I15" i="39" l="1"/>
  <c r="H15" i="39"/>
  <c r="H14" i="39"/>
  <c r="I14" i="39" s="1"/>
  <c r="I13" i="39"/>
  <c r="H13" i="39"/>
  <c r="H12" i="39"/>
  <c r="I12" i="39" s="1"/>
  <c r="I11" i="39"/>
  <c r="H11" i="39"/>
  <c r="H10" i="39"/>
  <c r="I10" i="39" s="1"/>
  <c r="H9" i="39"/>
  <c r="I9" i="39" s="1"/>
  <c r="H8" i="39"/>
  <c r="I8" i="39" s="1"/>
  <c r="H7" i="39"/>
  <c r="I7" i="39" s="1"/>
  <c r="H6" i="39"/>
  <c r="I6" i="39" s="1"/>
  <c r="H15" i="41"/>
  <c r="I15" i="41" s="1"/>
  <c r="H14" i="41"/>
  <c r="I14" i="41" s="1"/>
  <c r="H13" i="41"/>
  <c r="I13" i="41" s="1"/>
  <c r="H12" i="41"/>
  <c r="I12" i="41" s="1"/>
  <c r="I11" i="41"/>
  <c r="H11" i="41"/>
  <c r="H10" i="41"/>
  <c r="I10" i="41" s="1"/>
  <c r="H9" i="41"/>
  <c r="I9" i="41" s="1"/>
  <c r="H8" i="41"/>
  <c r="I8" i="41" s="1"/>
  <c r="H7" i="41"/>
  <c r="I7" i="41" s="1"/>
  <c r="H6" i="41"/>
  <c r="I6" i="41" s="1"/>
  <c r="H15" i="38"/>
  <c r="I15" i="38" s="1"/>
  <c r="I14" i="38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I14" i="44" s="1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I14" i="47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J15" i="33"/>
  <c r="I15" i="33"/>
  <c r="I14" i="33"/>
  <c r="J14" i="33" s="1"/>
  <c r="I13" i="33"/>
  <c r="J13" i="33" s="1"/>
  <c r="I12" i="33"/>
  <c r="J12" i="33" s="1"/>
  <c r="I11" i="33"/>
  <c r="J11" i="33" s="1"/>
  <c r="I10" i="33"/>
  <c r="J10" i="33" s="1"/>
  <c r="I9" i="33"/>
  <c r="J9" i="33" s="1"/>
  <c r="J8" i="33"/>
  <c r="I8" i="33"/>
  <c r="J7" i="33"/>
  <c r="I7" i="33"/>
  <c r="J6" i="33"/>
  <c r="I6" i="33"/>
  <c r="I15" i="37"/>
  <c r="J15" i="37" s="1"/>
  <c r="J14" i="37"/>
  <c r="I14" i="37"/>
  <c r="I13" i="37"/>
  <c r="J13" i="37" s="1"/>
  <c r="I12" i="37"/>
  <c r="J12" i="37" s="1"/>
  <c r="I11" i="37"/>
  <c r="J11" i="37" s="1"/>
  <c r="I10" i="37"/>
  <c r="J10" i="37" s="1"/>
  <c r="I9" i="37"/>
  <c r="J9" i="37" s="1"/>
  <c r="I8" i="37"/>
  <c r="J8" i="37" s="1"/>
  <c r="J7" i="37"/>
  <c r="I7" i="37"/>
  <c r="I6" i="37"/>
  <c r="J6" i="37" s="1"/>
  <c r="J15" i="35"/>
  <c r="I15" i="35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9" l="1"/>
  <c r="I16" i="41"/>
  <c r="I16" i="38"/>
  <c r="I16" i="44"/>
  <c r="I16" i="47"/>
  <c r="J16" i="33"/>
  <c r="J16" i="37"/>
  <c r="J16" i="35"/>
  <c r="J16" i="43"/>
  <c r="J16" i="45"/>
  <c r="H14" i="3" l="1"/>
  <c r="I14" i="3" s="1"/>
  <c r="H17" i="3"/>
  <c r="I17" i="3" s="1"/>
  <c r="H12" i="3"/>
  <c r="I12" i="3" s="1"/>
  <c r="H13" i="3"/>
  <c r="I13" i="3" s="1"/>
  <c r="H16" i="3"/>
  <c r="I16" i="3" s="1"/>
  <c r="H24" i="3"/>
  <c r="I24" i="3" s="1"/>
  <c r="H15" i="3"/>
  <c r="I15" i="3" s="1"/>
  <c r="H8" i="3"/>
  <c r="I8" i="3" s="1"/>
  <c r="H26" i="3"/>
  <c r="I26" i="3" s="1"/>
  <c r="H19" i="3"/>
  <c r="I19" i="3" s="1"/>
  <c r="H20" i="3"/>
  <c r="I20" i="3" s="1"/>
  <c r="H11" i="3"/>
  <c r="I11" i="3" s="1"/>
  <c r="H23" i="3"/>
  <c r="I23" i="3" s="1"/>
  <c r="H22" i="3"/>
  <c r="I22" i="3" s="1"/>
  <c r="H25" i="3"/>
  <c r="I25" i="3" s="1"/>
  <c r="H10" i="3"/>
  <c r="I10" i="3" s="1"/>
  <c r="H7" i="3"/>
  <c r="I7" i="3" s="1"/>
  <c r="H18" i="3"/>
  <c r="I18" i="3" s="1"/>
  <c r="H6" i="3"/>
  <c r="I6" i="3" s="1"/>
  <c r="H21" i="3"/>
  <c r="I21" i="3" s="1"/>
  <c r="H9" i="3"/>
  <c r="I9" i="3" s="1"/>
</calcChain>
</file>

<file path=xl/sharedStrings.xml><?xml version="1.0" encoding="utf-8"?>
<sst xmlns="http://schemas.openxmlformats.org/spreadsheetml/2006/main" count="1005" uniqueCount="331">
  <si>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</si>
  <si>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</si>
  <si>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</si>
  <si>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</si>
  <si>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</si>
  <si>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</si>
  <si>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</si>
  <si>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</si>
  <si>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</si>
  <si>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</si>
  <si>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</si>
  <si>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</si>
  <si>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</si>
  <si>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</si>
  <si>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</si>
  <si>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</si>
  <si>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</si>
  <si>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</si>
  <si>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</si>
  <si>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</si>
  <si>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</si>
  <si>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</si>
  <si>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</si>
  <si>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</si>
  <si>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</si>
  <si>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</si>
  <si>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</si>
  <si>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</si>
  <si>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</si>
  <si>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</si>
  <si>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</si>
  <si>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</si>
  <si>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</si>
  <si>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</si>
  <si>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</si>
  <si>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</si>
  <si>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</si>
  <si>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</si>
  <si>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</si>
  <si>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</si>
  <si>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</si>
  <si>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</si>
  <si>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</si>
  <si>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</si>
  <si>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</si>
  <si>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</si>
  <si>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</si>
  <si>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</si>
  <si>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</si>
  <si>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</si>
  <si>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</si>
  <si>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</si>
  <si>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</si>
  <si>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</si>
  <si>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</si>
  <si>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</si>
  <si>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</si>
  <si>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</si>
  <si>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</si>
  <si>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</si>
  <si>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</si>
  <si>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</si>
  <si>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</si>
  <si>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</si>
  <si>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</si>
  <si>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</si>
  <si>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</si>
  <si>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</si>
  <si>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</si>
  <si>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</si>
  <si>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</si>
  <si>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</si>
  <si>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</si>
  <si>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</si>
  <si>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</si>
  <si>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</si>
  <si>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</si>
  <si>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</si>
  <si>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</si>
  <si>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</si>
  <si>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</si>
  <si>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</si>
  <si>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</si>
  <si>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</si>
  <si>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</si>
  <si>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</si>
  <si>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</si>
  <si>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</si>
  <si>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</si>
  <si>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</si>
  <si>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</si>
  <si>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</si>
  <si>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</si>
  <si>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</si>
  <si>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</si>
  <si>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</si>
  <si>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</si>
  <si>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</si>
  <si>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</si>
  <si>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</si>
  <si>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</si>
  <si>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</si>
  <si>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</si>
  <si>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</si>
  <si>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</si>
  <si>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</si>
  <si>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</si>
  <si>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</si>
  <si>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</si>
  <si>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</si>
  <si>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</si>
  <si>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</si>
  <si>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</si>
  <si>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</si>
  <si>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</si>
  <si>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</si>
  <si>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</si>
  <si>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</si>
  <si>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</si>
  <si>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</si>
  <si>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</si>
  <si>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</si>
  <si>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</si>
  <si>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</si>
  <si>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</si>
  <si>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</si>
  <si>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</si>
  <si>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</si>
  <si>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</si>
  <si>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</si>
  <si>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</si>
  <si>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</si>
  <si>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</si>
  <si>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</si>
  <si>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Výsledek ukazatelů za rok 2012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</si>
  <si>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</si>
  <si>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</si>
  <si>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</si>
  <si>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</si>
  <si>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</si>
  <si>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</si>
  <si>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</si>
  <si>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</si>
  <si>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</si>
  <si>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</si>
  <si>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</si>
  <si>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</si>
  <si>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</si>
  <si>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</si>
  <si>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</si>
  <si>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</si>
  <si>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</si>
  <si>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</si>
  <si>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</si>
  <si>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</si>
  <si>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</si>
  <si>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</si>
  <si>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</si>
  <si>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</si>
  <si>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</si>
  <si>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</si>
  <si>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</si>
  <si>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</si>
  <si>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</si>
  <si>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</si>
  <si>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</si>
  <si>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</si>
  <si>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</si>
  <si>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</si>
  <si>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</si>
  <si>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</si>
  <si>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</si>
  <si>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</si>
  <si>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</si>
  <si>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</si>
  <si>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</si>
  <si>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</si>
  <si>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</si>
  <si>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</si>
  <si>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</si>
  <si>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</si>
  <si>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</si>
  <si>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</si>
  <si>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</si>
  <si>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</si>
  <si>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</si>
  <si>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</si>
  <si>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</si>
  <si>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</si>
  <si>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</si>
  <si>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</si>
  <si>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</si>
  <si>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</si>
  <si>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</si>
  <si>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</si>
  <si>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</si>
  <si>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</si>
  <si>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</si>
  <si>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</si>
  <si>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</si>
  <si>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</si>
  <si>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</si>
  <si>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</si>
  <si>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</si>
  <si>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</si>
  <si>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</si>
  <si>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</si>
  <si>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</si>
  <si>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</si>
  <si>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</si>
  <si>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</si>
  <si>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</si>
  <si>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</si>
  <si>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</si>
  <si>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</si>
  <si>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</si>
  <si>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</si>
  <si>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</si>
  <si>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</si>
  <si>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</si>
  <si>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</si>
  <si>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</si>
  <si>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</si>
  <si>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</si>
  <si>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</si>
  <si>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</si>
  <si>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</si>
  <si>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</si>
  <si>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</si>
  <si>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</si>
  <si>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</si>
  <si>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</si>
  <si>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</si>
  <si>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</si>
  <si>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</si>
  <si>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</si>
  <si>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</si>
  <si>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</si>
  <si>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</si>
  <si>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</si>
  <si>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</si>
  <si>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</si>
  <si>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</si>
  <si>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</si>
  <si>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</si>
  <si>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</si>
  <si>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</si>
  <si>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</si>
  <si>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</si>
  <si>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</si>
  <si>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</si>
  <si>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</si>
  <si>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</si>
  <si>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</si>
  <si>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</si>
  <si>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</si>
  <si>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</si>
  <si>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</si>
  <si>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</si>
  <si>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</si>
  <si>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</si>
  <si>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</si>
  <si>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</si>
  <si>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</si>
  <si>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</si>
  <si>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</si>
  <si>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</si>
  <si>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</si>
  <si>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</si>
  <si>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</si>
  <si>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</si>
  <si>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</si>
  <si>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</si>
  <si>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</si>
  <si>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</si>
  <si>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</si>
  <si>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</si>
  <si>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</si>
  <si>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</si>
  <si>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</si>
  <si>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</si>
  <si>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</si>
  <si>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</si>
  <si>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</si>
  <si>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</si>
  <si>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</si>
  <si>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</si>
  <si>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</si>
  <si>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</si>
  <si>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</si>
  <si>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</si>
  <si>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</si>
  <si>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</si>
  <si>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</si>
  <si>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</si>
  <si>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</si>
  <si>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</si>
  <si>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</si>
  <si>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</si>
  <si>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</si>
  <si>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</si>
  <si>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</si>
  <si>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</si>
  <si>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</si>
  <si>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Výkaz zisku a ztráty ke dni 31. 12. 2012</t>
  </si>
  <si>
    <t>Rozvaha ke dni 31. 12. 2011</t>
  </si>
  <si>
    <t>Výsledek se týká subjektu, který prokazuje finanční zdraví</t>
  </si>
  <si>
    <t>za účetnictví roky 2016, 2015, 2014</t>
  </si>
  <si>
    <t>za účetnictví roky 2015, 2014, 2013</t>
  </si>
  <si>
    <t>za účetnictví roky 2014, 2013, 2012</t>
  </si>
  <si>
    <t>za účetnictví roky 2016, 2015</t>
  </si>
  <si>
    <t>za účetnictví roky 2015, 2014</t>
  </si>
  <si>
    <t>za účetnictví roky 2014, 2013</t>
  </si>
  <si>
    <t>za daňovou evidenci roky 2016, 2015, 2014</t>
  </si>
  <si>
    <t>za daňovou evidenci roky 2015, 2014, 2013</t>
  </si>
  <si>
    <t>za daňovou evidenci roky 2014, 2013, 2012</t>
  </si>
  <si>
    <t>za daňovou evidenci roky 2016, 2015</t>
  </si>
  <si>
    <t>za daňovou evidenci roky 2015, 2014</t>
  </si>
  <si>
    <t>za daňovou evidenci roky 2014, 2013</t>
  </si>
  <si>
    <t>za účetnictví roky 2016, 2015 a daňovou evidenci rok 2014</t>
  </si>
  <si>
    <t>za účetnictví roky 2015, 2014 a daňovou evidenci rok 2013</t>
  </si>
  <si>
    <t>za účetnictví roky 2014, 2013 a daňovou evidenci rok 2012</t>
  </si>
  <si>
    <t>za účetnictví rok 2016 a daňovou evidenci roky 2015, 2014</t>
  </si>
  <si>
    <t>za účetnictví rok 2015 a daňovou evidenci roky 2014, 2013</t>
  </si>
  <si>
    <t>za účetnictví rok 2014 a daňovou evidenci roky 2013, 2012</t>
  </si>
  <si>
    <t>za účetnictví rok 2016 a daňovou evidenci rok 2015</t>
  </si>
  <si>
    <t>za účetnictví rok 2015 a daňovou evidenci rok 2014</t>
  </si>
  <si>
    <t>za účetnictví rok 2014 a daňovou evidenci rok 2013</t>
  </si>
  <si>
    <t>Počet bodů celkem za rok 2016</t>
  </si>
  <si>
    <t>Přiznání k dani z příjmů fyzických osob B 2016</t>
  </si>
  <si>
    <t>do (včetně)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</si>
</sst>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/>
      <right style="thick">
        <color rgb="FF9AB7AD"/>
      </right>
      <top/>
      <bottom style="thick">
        <color rgb="FF9AB7AD"/>
      </bottom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hair">
        <color indexed="38"/>
      </left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thick">
        <color rgb="FF9AB7AD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3" fillId="0" borderId="37" xfId="0" applyFont="1" applyBorder="1"/>
    <xf numFmtId="0" fontId="3" fillId="6" borderId="40" xfId="0" applyFont="1" applyFill="1" applyBorder="1"/>
    <xf numFmtId="0" fontId="3" fillId="7" borderId="41" xfId="0" applyFont="1" applyFill="1" applyBorder="1"/>
    <xf numFmtId="0" fontId="3" fillId="0" borderId="42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B7AD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7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7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7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8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8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8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>
          <a:extLst>
            <a:ext uri="{FF2B5EF4-FFF2-40B4-BE49-F238E27FC236}">
              <a16:creationId xmlns:a16="http://schemas.microsoft.com/office/drawing/2014/main" id="{00000000-0008-0000-0900-000081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>
          <a:extLst>
            <a:ext uri="{FF2B5EF4-FFF2-40B4-BE49-F238E27FC236}">
              <a16:creationId xmlns:a16="http://schemas.microsoft.com/office/drawing/2014/main" id="{00000000-0008-0000-0900-000082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>
          <a:extLst>
            <a:ext uri="{FF2B5EF4-FFF2-40B4-BE49-F238E27FC236}">
              <a16:creationId xmlns:a16="http://schemas.microsoft.com/office/drawing/2014/main" id="{00000000-0008-0000-0900-00008361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7904" name="Line 1">
          <a:extLst>
            <a:ext uri="{FF2B5EF4-FFF2-40B4-BE49-F238E27FC236}">
              <a16:creationId xmlns:a16="http://schemas.microsoft.com/office/drawing/2014/main" id="{00000000-0008-0000-0A00-0000006D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7905" name="Line 2">
          <a:extLst>
            <a:ext uri="{FF2B5EF4-FFF2-40B4-BE49-F238E27FC236}">
              <a16:creationId xmlns:a16="http://schemas.microsoft.com/office/drawing/2014/main" id="{00000000-0008-0000-0A00-0000016D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7906" name="Line 3">
          <a:extLst>
            <a:ext uri="{FF2B5EF4-FFF2-40B4-BE49-F238E27FC236}">
              <a16:creationId xmlns:a16="http://schemas.microsoft.com/office/drawing/2014/main" id="{00000000-0008-0000-0A00-0000026D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5856" name="Line 1">
          <a:extLst>
            <a:ext uri="{FF2B5EF4-FFF2-40B4-BE49-F238E27FC236}">
              <a16:creationId xmlns:a16="http://schemas.microsoft.com/office/drawing/2014/main" id="{00000000-0008-0000-0B00-00000065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5857" name="Line 2">
          <a:extLst>
            <a:ext uri="{FF2B5EF4-FFF2-40B4-BE49-F238E27FC236}">
              <a16:creationId xmlns:a16="http://schemas.microsoft.com/office/drawing/2014/main" id="{00000000-0008-0000-0B00-00000165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5858" name="Line 3">
          <a:extLst>
            <a:ext uri="{FF2B5EF4-FFF2-40B4-BE49-F238E27FC236}">
              <a16:creationId xmlns:a16="http://schemas.microsoft.com/office/drawing/2014/main" id="{00000000-0008-0000-0B00-00000265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>
          <a:extLst>
            <a:ext uri="{FF2B5EF4-FFF2-40B4-BE49-F238E27FC236}">
              <a16:creationId xmlns:a16="http://schemas.microsoft.com/office/drawing/2014/main" id="{00000000-0008-0000-0D00-0000547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D11" sqref="D11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7"/>
      <c r="C2" s="78"/>
      <c r="D2" s="78"/>
      <c r="E2" s="78"/>
      <c r="F2" s="79"/>
      <c r="G2" s="80"/>
      <c r="H2" s="81"/>
      <c r="I2" s="82"/>
      <c r="J2" s="78"/>
      <c r="K2" s="78"/>
      <c r="L2" s="78"/>
      <c r="M2" s="83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7"/>
      <c r="C3" s="60"/>
      <c r="D3" s="60"/>
      <c r="E3" s="60"/>
      <c r="F3" s="84" t="s">
        <v>101</v>
      </c>
      <c r="G3" s="85"/>
      <c r="H3" s="85"/>
      <c r="I3" s="86"/>
      <c r="J3" s="61"/>
      <c r="K3" s="61"/>
      <c r="L3" s="61"/>
      <c r="M3" s="87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8"/>
      <c r="C4" s="10"/>
      <c r="D4" s="10"/>
      <c r="E4" s="10"/>
      <c r="F4" s="10"/>
      <c r="G4" s="10"/>
      <c r="H4" s="10"/>
      <c r="I4" s="10"/>
      <c r="J4" s="10"/>
      <c r="K4" s="10"/>
      <c r="L4" s="10"/>
      <c r="M4" s="89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90"/>
      <c r="C5" s="91" t="s">
        <v>119</v>
      </c>
      <c r="D5" s="91"/>
      <c r="E5" s="91"/>
      <c r="F5" s="91"/>
      <c r="G5" s="91"/>
      <c r="H5" s="91"/>
      <c r="I5" s="91"/>
      <c r="J5" s="91"/>
      <c r="K5" s="91"/>
      <c r="L5" s="91"/>
      <c r="M5" s="92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90"/>
      <c r="C6" s="91" t="s">
        <v>291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90"/>
      <c r="C8" s="91" t="s">
        <v>294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90"/>
      <c r="C9" s="76" t="s">
        <v>292</v>
      </c>
      <c r="D9" s="31"/>
      <c r="E9" s="31"/>
      <c r="F9" s="31"/>
      <c r="G9" s="31"/>
      <c r="H9" s="31"/>
      <c r="I9" s="31"/>
      <c r="J9" s="31"/>
      <c r="K9" s="31"/>
      <c r="L9" s="31"/>
      <c r="M9" s="93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90"/>
      <c r="C10" s="76" t="s">
        <v>293</v>
      </c>
      <c r="D10" s="31"/>
      <c r="E10" s="31"/>
      <c r="F10" s="31"/>
      <c r="G10" s="31"/>
      <c r="H10" s="31"/>
      <c r="I10" s="31"/>
      <c r="J10" s="31"/>
      <c r="K10" s="31"/>
      <c r="L10" s="31"/>
      <c r="M10" s="93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90"/>
      <c r="C12" s="94" t="s">
        <v>65</v>
      </c>
      <c r="D12" s="94"/>
      <c r="E12" s="91"/>
      <c r="F12" s="91"/>
      <c r="G12" s="91"/>
      <c r="H12" s="91"/>
      <c r="I12" s="91"/>
      <c r="J12" s="91"/>
      <c r="K12" s="91"/>
      <c r="L12" s="91"/>
      <c r="M12" s="92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90"/>
      <c r="C13" s="94" t="s">
        <v>98</v>
      </c>
      <c r="D13" s="94"/>
      <c r="E13" s="91"/>
      <c r="F13" s="91"/>
      <c r="G13" s="91"/>
      <c r="H13" s="91"/>
      <c r="I13" s="91"/>
      <c r="J13" s="107" t="s">
        <v>93</v>
      </c>
      <c r="K13" s="91" t="s">
        <v>99</v>
      </c>
      <c r="L13" s="108" t="s">
        <v>120</v>
      </c>
      <c r="M13" s="95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90"/>
      <c r="C14" s="94" t="s">
        <v>177</v>
      </c>
      <c r="D14" s="94"/>
      <c r="E14" s="91"/>
      <c r="F14" s="91"/>
      <c r="G14" s="91"/>
      <c r="H14" s="91"/>
      <c r="I14" s="91"/>
      <c r="J14" s="91"/>
      <c r="K14" s="91"/>
      <c r="L14" s="91"/>
      <c r="M14" s="92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90"/>
      <c r="C15" s="94" t="s">
        <v>121</v>
      </c>
      <c r="D15" s="94"/>
      <c r="E15" s="91"/>
      <c r="F15" s="91"/>
      <c r="G15" s="91"/>
      <c r="H15" s="91"/>
      <c r="I15" s="91"/>
      <c r="J15" s="91"/>
      <c r="K15" s="91"/>
      <c r="L15" s="91"/>
      <c r="M15" s="92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90"/>
      <c r="C16" s="94" t="s">
        <v>164</v>
      </c>
      <c r="D16" s="94"/>
      <c r="E16" s="91"/>
      <c r="F16" s="91"/>
      <c r="G16" s="91"/>
      <c r="H16" s="91"/>
      <c r="I16" s="91"/>
      <c r="J16" s="91"/>
      <c r="K16" s="91"/>
      <c r="L16" s="91"/>
      <c r="M16" s="92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90"/>
      <c r="C17" s="94" t="s">
        <v>100</v>
      </c>
      <c r="D17" s="96" t="s">
        <v>66</v>
      </c>
      <c r="E17" s="91"/>
      <c r="F17" s="91"/>
      <c r="G17" s="91"/>
      <c r="H17" s="91"/>
      <c r="I17" s="91"/>
      <c r="J17" s="91"/>
      <c r="K17" s="91"/>
      <c r="L17" s="91"/>
      <c r="M17" s="92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7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 algorithmName="SHA-512" hashValue="h5wC9ec615tb9FmMZwnVPwg5ABVHWG+edXi1TbAtKnEK8aEVuHMGlEdPlw2tfrEqGZRvQDHAUWzG6Sq/bEl3rg==" saltValue="jHf4G3hN9xWLzGSUY0K+yg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155</v>
      </c>
      <c r="C2" s="13"/>
      <c r="D2" s="177"/>
      <c r="E2" s="172"/>
      <c r="F2" s="13"/>
      <c r="G2" s="29" t="s">
        <v>151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(((D6+D7+D10+D13)-('2013-DE'!D6+'2013-DE'!D7+'2013-DE'!D10+'2013-DE'!D13)+D22)/('2013-DE'!D6+'2013-DE'!D7+'2013-DE'!D10+'2013-DE'!D13))*100</f>
        <v>#DIV/0!</v>
      </c>
      <c r="I15" s="114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154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sut6uAY4Gxw4viXa6xsQN8hPyq9kAnmLsxzjqd7jgrPEYU10PvLd7dBWikwOb9uwqDNNGyvgbBA03GI4WFvlIw==" saltValue="reQDmCuXPhH2W7/fkA4NZ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139</v>
      </c>
      <c r="C2" s="13"/>
      <c r="D2" s="177"/>
      <c r="E2" s="172"/>
      <c r="F2" s="13"/>
      <c r="G2" s="29" t="s">
        <v>137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(((D6+D7+D10+D13)-('2012-DE'!D6+'2012-DE'!D7+'2012-DE'!D10+'2012-DE'!D13)+D22)/('2012-DE'!D6+'2012-DE'!D7+'2012-DE'!D10+'2012-DE'!D13))*100</f>
        <v>#DIV/0!</v>
      </c>
      <c r="I15" s="114">
        <f>IF(AND((D6+D7+D10+D13)=0,D22=0,('2012-DE'!D6+'2012-DE'!D7+'2012-DE'!D10+'2012-DE'!D13)=0),0, IF(('2012-DE'!D6+'2012-DE'!D7+'2012-DE'!D10+'2012-DE'!D13)=0,3,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138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rpF/Z+JrtK5r56TJUoFulzoLVkSLT60pS+WakER7fvg71WqSVfpCSo2iNzddQavVQPUMNm1yFA94PMiMPLmKqQ==" saltValue="tc5NK8sK6j6oitCVa7pJJg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135</v>
      </c>
      <c r="C2" s="13"/>
      <c r="D2" s="177"/>
      <c r="E2" s="172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(((D6+D7+D10+D13)-('2011-DE'!D6+'2011-DE'!D7+'2011-DE'!D8+'2011-DE'!D9)+D22)/('2011-DE'!D6+'2011-DE'!D7+'2011-DE'!D8+'2011-DE'!D9))*100</f>
        <v>#DIV/0!</v>
      </c>
      <c r="I15" s="114">
        <f>IF(AND((D6+D7+D10+D13)=0,D22=0,('2011-DE'!D6+'2011-DE'!D7+'2011-DE'!D8+'2011-DE'!D9)=0),0, IF(('2011-DE'!D6+'2011-DE'!D7+'2011-DE'!D8+'2011-DE'!D9)=0,3,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vYw3ibD4fLTqyyZFM/eKZKYdTrl/djHB+Sr79NvG12Bg5vzC3Qgw/mMY0eWI0uWRO+Ls73UmldBnZuJrmNvkZw==" saltValue="jvVXcO1SRuVW6+oice3tbQ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119"/>
      <c r="G1" s="119"/>
      <c r="H1" s="119"/>
      <c r="I1" s="119"/>
      <c r="J1" s="119"/>
      <c r="K1" s="8"/>
      <c r="L1" s="8"/>
    </row>
    <row r="2" spans="1:99" ht="14.25" x14ac:dyDescent="0.2">
      <c r="A2" s="8"/>
      <c r="B2" s="29" t="s">
        <v>125</v>
      </c>
      <c r="C2" s="13"/>
      <c r="D2" s="177"/>
      <c r="E2" s="172"/>
      <c r="F2" s="31"/>
      <c r="G2" s="64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4.25" x14ac:dyDescent="0.2">
      <c r="A3" s="11"/>
      <c r="B3" s="63"/>
      <c r="C3" s="9"/>
      <c r="D3" s="184"/>
      <c r="E3" s="184"/>
      <c r="F3" s="31"/>
      <c r="G3" s="64"/>
      <c r="H3" s="31"/>
      <c r="I3" s="31"/>
      <c r="J3" s="31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x14ac:dyDescent="0.25">
      <c r="A4" s="8"/>
      <c r="B4" s="7"/>
      <c r="C4" s="7"/>
      <c r="D4" s="172"/>
      <c r="E4" s="172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120"/>
      <c r="G5" s="120"/>
      <c r="H5" s="121"/>
      <c r="I5" s="122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117"/>
      <c r="G6" s="31"/>
      <c r="H6" s="116"/>
      <c r="I6" s="117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117"/>
      <c r="G7" s="31"/>
      <c r="H7" s="116"/>
      <c r="I7" s="117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4" t="s">
        <v>114</v>
      </c>
      <c r="C8" s="103"/>
      <c r="D8" s="174"/>
      <c r="E8" s="172"/>
      <c r="F8" s="117"/>
      <c r="G8" s="31"/>
      <c r="H8" s="118"/>
      <c r="I8" s="117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112</v>
      </c>
      <c r="C9" s="20" t="s">
        <v>73</v>
      </c>
      <c r="D9" s="176"/>
      <c r="E9" s="172"/>
      <c r="F9" s="117"/>
      <c r="G9" s="31"/>
      <c r="H9" s="116"/>
      <c r="I9" s="117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90"/>
      <c r="E10" s="172"/>
      <c r="F10" s="123"/>
      <c r="G10" s="124"/>
      <c r="H10" s="124"/>
      <c r="I10" s="120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5"/>
      <c r="C11" s="126"/>
      <c r="D11" s="195"/>
      <c r="E11" s="172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6"/>
      <c r="E12" s="172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6"/>
      <c r="E13" s="172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6"/>
      <c r="E14" s="172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90"/>
      <c r="E15" s="191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90"/>
      <c r="E16" s="193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90"/>
      <c r="E17" s="193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94"/>
      <c r="E18" s="193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94"/>
      <c r="E19" s="193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94"/>
      <c r="E20" s="193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94"/>
      <c r="E21" s="193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94"/>
      <c r="E22" s="193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94"/>
      <c r="E23" s="193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94"/>
      <c r="E24" s="193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94"/>
      <c r="E25" s="193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94"/>
      <c r="E26" s="193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94"/>
      <c r="E27" s="193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93"/>
      <c r="E28" s="193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93"/>
      <c r="E29" s="193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72"/>
      <c r="E30" s="172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8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8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8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8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8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8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8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8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8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8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8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8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algorithmName="SHA-512" hashValue="WV8CperaJA+KCmwe0aUD24AH2UwqhLklqXC6s5AK+QudQntFj5ZdsHIqpUnvCUnbwPLwPqRpgb5XLCGZ0sZlmA==" saltValue="ckymQtphpcjsup82Kdumq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297"/>
  <sheetViews>
    <sheetView zoomScale="75" zoomScaleNormal="75" workbookViewId="0"/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96</v>
      </c>
      <c r="C2" s="29"/>
      <c r="D2" s="29"/>
      <c r="E2" s="7"/>
      <c r="F2" s="58" t="s">
        <v>97</v>
      </c>
      <c r="G2" s="59"/>
      <c r="H2" s="60"/>
      <c r="I2" s="61"/>
      <c r="J2" s="7"/>
      <c r="K2" s="7"/>
      <c r="L2" s="7"/>
      <c r="M2" s="5"/>
      <c r="N2" s="5"/>
    </row>
    <row r="3" spans="1:26" ht="15" thickBot="1" x14ac:dyDescent="0.25">
      <c r="A3" s="7"/>
      <c r="B3" s="62"/>
      <c r="C3" s="63"/>
      <c r="D3" s="63"/>
      <c r="E3" s="9"/>
      <c r="F3" s="64"/>
      <c r="G3" s="65"/>
      <c r="H3" s="66"/>
      <c r="I3" s="31"/>
      <c r="J3" s="154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8"/>
      <c r="G4" s="69"/>
      <c r="H4" s="70"/>
      <c r="I4" s="155"/>
      <c r="J4" s="156"/>
      <c r="K4" s="7"/>
      <c r="L4" s="7"/>
      <c r="M4" s="5"/>
      <c r="N4" s="5"/>
    </row>
    <row r="5" spans="1:26" ht="15" thickTop="1" x14ac:dyDescent="0.2">
      <c r="A5" s="64"/>
      <c r="B5" s="51" t="s">
        <v>56</v>
      </c>
      <c r="C5" s="52" t="s">
        <v>55</v>
      </c>
      <c r="D5" s="53" t="s">
        <v>330</v>
      </c>
      <c r="E5" s="7"/>
      <c r="F5" s="54" t="s">
        <v>61</v>
      </c>
      <c r="G5" s="67" t="s">
        <v>62</v>
      </c>
      <c r="H5" s="67" t="s">
        <v>63</v>
      </c>
      <c r="I5" s="149" t="s">
        <v>64</v>
      </c>
      <c r="J5" s="151" t="s">
        <v>306</v>
      </c>
      <c r="K5" s="7"/>
      <c r="L5" s="7"/>
      <c r="M5" s="5"/>
      <c r="N5" s="5"/>
    </row>
    <row r="6" spans="1:26" ht="14.25" x14ac:dyDescent="0.2">
      <c r="A6" s="7"/>
      <c r="B6" s="24" t="s">
        <v>60</v>
      </c>
      <c r="C6" s="162">
        <v>22</v>
      </c>
      <c r="D6" s="163">
        <v>30</v>
      </c>
      <c r="E6" s="7"/>
      <c r="F6" s="102">
        <v>3</v>
      </c>
      <c r="G6" s="101" t="s">
        <v>257</v>
      </c>
      <c r="H6" s="105">
        <f>('2016-ÚČ'!J16+'2015-ÚČ'!J16+'2014-ÚČ'!J16)/3</f>
        <v>3</v>
      </c>
      <c r="I6" s="150" t="str">
        <f>IF(H6&lt;=6,$B$10,IF(H6&lt;=9,$B$9,IF(H6&lt;=14,$B$8,IF(H6&gt;22,$B$6,$B$7))))</f>
        <v>E - NE</v>
      </c>
      <c r="J6" s="152" t="s">
        <v>307</v>
      </c>
      <c r="K6" s="7"/>
      <c r="L6" s="7"/>
      <c r="M6" s="5"/>
      <c r="N6" s="5"/>
    </row>
    <row r="7" spans="1:26" ht="14.25" x14ac:dyDescent="0.2">
      <c r="A7" s="7"/>
      <c r="B7" s="24" t="s">
        <v>59</v>
      </c>
      <c r="C7" s="162">
        <v>14</v>
      </c>
      <c r="D7" s="163">
        <v>22</v>
      </c>
      <c r="E7" s="7"/>
      <c r="F7" s="102">
        <v>3</v>
      </c>
      <c r="G7" s="101" t="s">
        <v>167</v>
      </c>
      <c r="H7" s="22">
        <f>('2015-ÚČ'!J16+'2014-ÚČ'!J16+'2013-ÚČ'!J16)/3</f>
        <v>3</v>
      </c>
      <c r="I7" s="150" t="str">
        <f t="shared" ref="I7:I26" si="0">IF(H7&lt;=6,$B$10,IF(H7&lt;=9,$B$9,IF(H7&lt;=14,$B$8,IF(H7&gt;22,$B$6,$B$7))))</f>
        <v>E - NE</v>
      </c>
      <c r="J7" s="152" t="s">
        <v>308</v>
      </c>
      <c r="K7" s="7"/>
      <c r="L7" s="7"/>
      <c r="M7" s="5"/>
      <c r="N7" s="5"/>
    </row>
    <row r="8" spans="1:26" ht="14.25" x14ac:dyDescent="0.2">
      <c r="A8" s="7"/>
      <c r="B8" s="24" t="s">
        <v>58</v>
      </c>
      <c r="C8" s="162">
        <v>9</v>
      </c>
      <c r="D8" s="163">
        <v>14</v>
      </c>
      <c r="E8" s="7"/>
      <c r="F8" s="102">
        <v>3</v>
      </c>
      <c r="G8" s="101" t="s">
        <v>158</v>
      </c>
      <c r="H8" s="22">
        <f>('2014-ÚČ'!J16+'2013-ÚČ'!J16+'2012-ÚČ'!J16)/3</f>
        <v>3</v>
      </c>
      <c r="I8" s="150" t="str">
        <f t="shared" si="0"/>
        <v>E - NE</v>
      </c>
      <c r="J8" s="152" t="s">
        <v>309</v>
      </c>
      <c r="K8" s="7"/>
      <c r="L8" s="7"/>
      <c r="M8" s="5"/>
      <c r="N8" s="5"/>
      <c r="X8" s="6"/>
    </row>
    <row r="9" spans="1:26" ht="14.25" x14ac:dyDescent="0.2">
      <c r="A9" s="7"/>
      <c r="B9" s="54" t="s">
        <v>157</v>
      </c>
      <c r="C9" s="164">
        <v>6</v>
      </c>
      <c r="D9" s="165">
        <v>9</v>
      </c>
      <c r="E9" s="7"/>
      <c r="F9" s="102">
        <v>2</v>
      </c>
      <c r="G9" s="101" t="s">
        <v>259</v>
      </c>
      <c r="H9" s="22">
        <f>('2016-ÚČ'!J16+'2015-ÚČ'!J16)/2</f>
        <v>3</v>
      </c>
      <c r="I9" s="150" t="str">
        <f t="shared" si="0"/>
        <v>E - NE</v>
      </c>
      <c r="J9" s="152" t="s">
        <v>310</v>
      </c>
      <c r="K9" s="7"/>
      <c r="L9" s="7"/>
      <c r="M9" s="5"/>
      <c r="N9" s="5"/>
    </row>
    <row r="10" spans="1:26" ht="15" thickBot="1" x14ac:dyDescent="0.25">
      <c r="A10" s="7"/>
      <c r="B10" s="55" t="s">
        <v>57</v>
      </c>
      <c r="C10" s="166">
        <v>0</v>
      </c>
      <c r="D10" s="167">
        <v>6</v>
      </c>
      <c r="E10" s="7"/>
      <c r="F10" s="144">
        <v>2</v>
      </c>
      <c r="G10" s="101" t="s">
        <v>168</v>
      </c>
      <c r="H10" s="22">
        <f>('2015-ÚČ'!J16+'2014-ÚČ'!J16)/2</f>
        <v>3</v>
      </c>
      <c r="I10" s="150" t="str">
        <f t="shared" si="0"/>
        <v>E - NE</v>
      </c>
      <c r="J10" s="152" t="s">
        <v>311</v>
      </c>
      <c r="K10" s="7"/>
      <c r="L10" s="7"/>
      <c r="M10" s="5"/>
      <c r="N10" s="5"/>
    </row>
    <row r="11" spans="1:26" ht="15" thickTop="1" x14ac:dyDescent="0.2">
      <c r="A11" s="7"/>
      <c r="B11" s="31"/>
      <c r="C11" s="31"/>
      <c r="D11" s="157"/>
      <c r="E11" s="7"/>
      <c r="F11" s="102">
        <v>2</v>
      </c>
      <c r="G11" s="101" t="s">
        <v>169</v>
      </c>
      <c r="H11" s="22">
        <f>('2014-ÚČ'!J16+'2013-ÚČ'!J16)/2</f>
        <v>3</v>
      </c>
      <c r="I11" s="150" t="str">
        <f t="shared" si="0"/>
        <v>E - NE</v>
      </c>
      <c r="J11" s="152" t="s">
        <v>312</v>
      </c>
      <c r="K11" s="7"/>
      <c r="L11" s="7"/>
      <c r="M11" s="5"/>
      <c r="N11" s="5"/>
    </row>
    <row r="12" spans="1:26" ht="14.25" x14ac:dyDescent="0.2">
      <c r="A12" s="7"/>
      <c r="D12" s="6"/>
      <c r="E12" s="147"/>
      <c r="F12" s="141">
        <v>3</v>
      </c>
      <c r="G12" s="101" t="s">
        <v>260</v>
      </c>
      <c r="H12" s="22">
        <f>('2016-DE'!I16+'2015-DE'!I16+'2014-DE'!I16)/3</f>
        <v>6</v>
      </c>
      <c r="I12" s="150" t="str">
        <f t="shared" si="0"/>
        <v>E - NE</v>
      </c>
      <c r="J12" s="152" t="s">
        <v>313</v>
      </c>
      <c r="K12" s="7"/>
      <c r="L12" s="7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x14ac:dyDescent="0.2">
      <c r="A13" s="140"/>
      <c r="B13" s="139"/>
      <c r="C13" s="142"/>
      <c r="D13" s="143"/>
      <c r="E13" s="147"/>
      <c r="F13" s="141">
        <v>3</v>
      </c>
      <c r="G13" s="101" t="s">
        <v>170</v>
      </c>
      <c r="H13" s="22">
        <f>('2015-DE'!I16+'2014-DE'!I16+'2013-DE'!I16)/3</f>
        <v>6</v>
      </c>
      <c r="I13" s="150" t="str">
        <f t="shared" si="0"/>
        <v>E - NE</v>
      </c>
      <c r="J13" s="152" t="s">
        <v>314</v>
      </c>
      <c r="K13" s="7"/>
      <c r="L13" s="7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x14ac:dyDescent="0.2">
      <c r="A14" s="7"/>
      <c r="B14" s="7"/>
      <c r="C14" s="7"/>
      <c r="D14" s="7"/>
      <c r="E14" s="147"/>
      <c r="F14" s="141">
        <v>3</v>
      </c>
      <c r="G14" s="101" t="s">
        <v>159</v>
      </c>
      <c r="H14" s="22">
        <f>('2014-DE'!I16+'2013-DE'!I16+'2012-DE'!I16)/3</f>
        <v>6</v>
      </c>
      <c r="I14" s="150" t="str">
        <f t="shared" si="0"/>
        <v>E - NE</v>
      </c>
      <c r="J14" s="152" t="s">
        <v>315</v>
      </c>
      <c r="K14" s="7"/>
      <c r="L14" s="7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x14ac:dyDescent="0.2">
      <c r="A15" s="7"/>
      <c r="B15" s="7"/>
      <c r="C15" s="7"/>
      <c r="D15" s="7"/>
      <c r="E15" s="7"/>
      <c r="F15" s="102">
        <v>2</v>
      </c>
      <c r="G15" s="101" t="s">
        <v>261</v>
      </c>
      <c r="H15" s="22">
        <f>('2016-DE'!I16+'2015-DE'!I16)/2</f>
        <v>6</v>
      </c>
      <c r="I15" s="150" t="str">
        <f t="shared" si="0"/>
        <v>E - NE</v>
      </c>
      <c r="J15" s="152" t="s">
        <v>316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7"/>
      <c r="B16" s="7"/>
      <c r="C16" s="7"/>
      <c r="D16" s="7"/>
      <c r="E16" s="7"/>
      <c r="F16" s="102">
        <v>2</v>
      </c>
      <c r="G16" s="101" t="s">
        <v>171</v>
      </c>
      <c r="H16" s="22">
        <f>('2015-DE'!I16+'2014-DE'!I16)/2</f>
        <v>6</v>
      </c>
      <c r="I16" s="150" t="str">
        <f t="shared" si="0"/>
        <v>E - NE</v>
      </c>
      <c r="J16" s="152" t="s">
        <v>317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8"/>
      <c r="C17" s="8"/>
      <c r="D17" s="8"/>
      <c r="E17" s="7"/>
      <c r="F17" s="102">
        <v>2</v>
      </c>
      <c r="G17" s="101" t="s">
        <v>172</v>
      </c>
      <c r="H17" s="22">
        <f>('2014-DE'!I16+'2013-DE'!I16)/2</f>
        <v>6</v>
      </c>
      <c r="I17" s="150" t="str">
        <f t="shared" si="0"/>
        <v>E - NE</v>
      </c>
      <c r="J17" s="152" t="s">
        <v>318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8"/>
      <c r="C18" s="8"/>
      <c r="D18" s="8"/>
      <c r="E18" s="7"/>
      <c r="F18" s="102">
        <v>3</v>
      </c>
      <c r="G18" s="101" t="s">
        <v>262</v>
      </c>
      <c r="H18" s="22">
        <f>('2016-ÚČ'!J16+'2015-ÚČ'!J16+'2014-DE'!I16)/3</f>
        <v>4</v>
      </c>
      <c r="I18" s="150" t="str">
        <f t="shared" si="0"/>
        <v>E - NE</v>
      </c>
      <c r="J18" s="152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2">
        <v>3</v>
      </c>
      <c r="G19" s="101" t="s">
        <v>173</v>
      </c>
      <c r="H19" s="22">
        <f>('2015-ÚČ'!J16+'2014-ÚČ'!J16+'2013-DE'!I16)/3</f>
        <v>4</v>
      </c>
      <c r="I19" s="150" t="str">
        <f t="shared" si="0"/>
        <v>E - NE</v>
      </c>
      <c r="J19" s="152" t="s">
        <v>320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2">
        <v>3</v>
      </c>
      <c r="G20" s="101" t="s">
        <v>160</v>
      </c>
      <c r="H20" s="22">
        <f>('2014-ÚČ'!J16+'2013-ÚČ'!J16+'2012-DE'!I16)/3</f>
        <v>4</v>
      </c>
      <c r="I20" s="150" t="str">
        <f t="shared" si="0"/>
        <v>E - NE</v>
      </c>
      <c r="J20" s="152" t="s">
        <v>321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7"/>
      <c r="C21" s="7"/>
      <c r="D21" s="7"/>
      <c r="E21" s="7"/>
      <c r="F21" s="102">
        <v>3</v>
      </c>
      <c r="G21" s="101" t="s">
        <v>263</v>
      </c>
      <c r="H21" s="22">
        <f>('2016-ÚČ'!J16+'2015-DE'!I16+'2014-DE'!I16)/3</f>
        <v>5</v>
      </c>
      <c r="I21" s="150" t="str">
        <f t="shared" si="0"/>
        <v>E - NE</v>
      </c>
      <c r="J21" s="152" t="s">
        <v>322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7"/>
      <c r="C22" s="7"/>
      <c r="D22" s="7"/>
      <c r="E22" s="7"/>
      <c r="F22" s="102">
        <v>3</v>
      </c>
      <c r="G22" s="101" t="s">
        <v>174</v>
      </c>
      <c r="H22" s="22">
        <f>('2015-ÚČ'!J16+'2014-DE'!I16+'2013-DE'!I16)/3</f>
        <v>5</v>
      </c>
      <c r="I22" s="150" t="str">
        <f t="shared" si="0"/>
        <v>E - NE</v>
      </c>
      <c r="J22" s="152" t="s">
        <v>323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7"/>
      <c r="C23" s="7"/>
      <c r="D23" s="7"/>
      <c r="E23" s="7"/>
      <c r="F23" s="102">
        <v>3</v>
      </c>
      <c r="G23" s="101" t="s">
        <v>161</v>
      </c>
      <c r="H23" s="22">
        <f>('2014-ÚČ'!J16+'2013-DE'!I16+'2012-DE'!I16)/3</f>
        <v>5</v>
      </c>
      <c r="I23" s="150" t="str">
        <f t="shared" si="0"/>
        <v>E - NE</v>
      </c>
      <c r="J23" s="152" t="s">
        <v>324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2">
        <v>2</v>
      </c>
      <c r="G24" s="101" t="s">
        <v>258</v>
      </c>
      <c r="H24" s="22">
        <f>('2016-ÚČ'!J16+'2015-DE'!I16)/2</f>
        <v>4.5</v>
      </c>
      <c r="I24" s="150" t="str">
        <f t="shared" si="0"/>
        <v>E - NE</v>
      </c>
      <c r="J24" s="152" t="s">
        <v>325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2">
        <v>2</v>
      </c>
      <c r="G25" s="101" t="s">
        <v>175</v>
      </c>
      <c r="H25" s="22">
        <f>('2015-ÚČ'!J16+'2014-DE'!I16)/2</f>
        <v>4.5</v>
      </c>
      <c r="I25" s="150" t="str">
        <f t="shared" si="0"/>
        <v>E - NE</v>
      </c>
      <c r="J25" s="152" t="s">
        <v>326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5">
        <v>2</v>
      </c>
      <c r="G26" s="146" t="s">
        <v>162</v>
      </c>
      <c r="H26" s="57">
        <f>('2014-ÚČ'!J16+'2013-DE'!I16)/2</f>
        <v>4.5</v>
      </c>
      <c r="I26" s="168" t="str">
        <f t="shared" si="0"/>
        <v>E - NE</v>
      </c>
      <c r="J26" s="153" t="s">
        <v>327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9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</row>
    <row r="33" spans="1:14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</row>
    <row r="34" spans="1:14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5"/>
    </row>
    <row r="35" spans="1:14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</row>
    <row r="36" spans="1:14" ht="14.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</sheetData>
  <sheetProtection algorithmName="SHA-512" hashValue="AvL6wguXjCNg8bYmdriyAWcCwnh3WGeULUoYD4eq0ci9XrW5npW0EJBHBouJdaPh87d66bu2CGXWRokzIWNBNA==" saltValue="HqfYjlRfwd5bBpPWQHkEuA==" spinCount="100000" sheet="1" objects="1" scenarios="1"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/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82" customWidth="1"/>
    <col min="6" max="6" width="9.140625" style="182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295</v>
      </c>
      <c r="D2" s="12"/>
      <c r="E2" s="170"/>
      <c r="F2" s="172"/>
      <c r="G2" s="13"/>
      <c r="H2" s="29" t="s">
        <v>264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84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84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58" t="s">
        <v>16</v>
      </c>
      <c r="E6" s="174"/>
      <c r="F6" s="184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58" t="s">
        <v>150</v>
      </c>
      <c r="E7" s="174"/>
      <c r="F7" s="184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58" t="s">
        <v>275</v>
      </c>
      <c r="E8" s="174"/>
      <c r="F8" s="184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58" t="s">
        <v>276</v>
      </c>
      <c r="E9" s="174"/>
      <c r="F9" s="184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210</v>
      </c>
      <c r="C10" s="128" t="s">
        <v>12</v>
      </c>
      <c r="D10" s="158" t="s">
        <v>277</v>
      </c>
      <c r="E10" s="174"/>
      <c r="F10" s="184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212</v>
      </c>
      <c r="C11" s="128" t="s">
        <v>211</v>
      </c>
      <c r="D11" s="158" t="s">
        <v>278</v>
      </c>
      <c r="E11" s="174"/>
      <c r="F11" s="184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213</v>
      </c>
      <c r="C12" s="128" t="s">
        <v>13</v>
      </c>
      <c r="D12" s="158" t="s">
        <v>279</v>
      </c>
      <c r="E12" s="174"/>
      <c r="F12" s="184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185</v>
      </c>
      <c r="C13" s="128" t="s">
        <v>256</v>
      </c>
      <c r="D13" s="158" t="s">
        <v>280</v>
      </c>
      <c r="E13" s="174"/>
      <c r="F13" s="184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 t="s">
        <v>225</v>
      </c>
      <c r="C14" s="138" t="s">
        <v>226</v>
      </c>
      <c r="D14" s="158" t="s">
        <v>281</v>
      </c>
      <c r="E14" s="174"/>
      <c r="F14" s="184"/>
      <c r="G14" s="24">
        <v>9</v>
      </c>
      <c r="H14" s="21" t="s">
        <v>152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8"/>
      <c r="C15" s="128" t="s">
        <v>3</v>
      </c>
      <c r="D15" s="158" t="s">
        <v>282</v>
      </c>
      <c r="E15" s="174"/>
      <c r="F15" s="184"/>
      <c r="G15" s="24">
        <v>10</v>
      </c>
      <c r="H15" s="21" t="s">
        <v>153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187</v>
      </c>
      <c r="C16" s="128" t="s">
        <v>179</v>
      </c>
      <c r="D16" s="158" t="s">
        <v>283</v>
      </c>
      <c r="E16" s="174"/>
      <c r="F16" s="184"/>
      <c r="G16" s="26" t="s">
        <v>54</v>
      </c>
      <c r="H16" s="27" t="s">
        <v>328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188</v>
      </c>
      <c r="C17" s="128" t="s">
        <v>214</v>
      </c>
      <c r="D17" s="158" t="s">
        <v>284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215</v>
      </c>
      <c r="C18" s="128" t="s">
        <v>2</v>
      </c>
      <c r="D18" s="158" t="s">
        <v>285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216</v>
      </c>
      <c r="C19" s="128" t="s">
        <v>4</v>
      </c>
      <c r="D19" s="158" t="s">
        <v>80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190</v>
      </c>
      <c r="C20" s="128" t="s">
        <v>5</v>
      </c>
      <c r="D20" s="158" t="s">
        <v>81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217</v>
      </c>
      <c r="C21" s="128" t="s">
        <v>218</v>
      </c>
      <c r="D21" s="158" t="s">
        <v>133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219</v>
      </c>
      <c r="C22" s="128" t="s">
        <v>9</v>
      </c>
      <c r="D22" s="158" t="s">
        <v>286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210</v>
      </c>
      <c r="C23" s="128" t="s">
        <v>222</v>
      </c>
      <c r="D23" s="158" t="s">
        <v>288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30" t="s">
        <v>223</v>
      </c>
      <c r="C24" s="128" t="s">
        <v>10</v>
      </c>
      <c r="D24" s="161" t="s">
        <v>289</v>
      </c>
      <c r="E24" s="175"/>
      <c r="F24" s="185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30" t="s">
        <v>221</v>
      </c>
      <c r="C25" s="128" t="s">
        <v>220</v>
      </c>
      <c r="D25" s="158" t="s">
        <v>287</v>
      </c>
      <c r="E25" s="174"/>
      <c r="F25" s="18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1" t="s">
        <v>225</v>
      </c>
      <c r="C26" s="129" t="s">
        <v>224</v>
      </c>
      <c r="D26" s="160" t="s">
        <v>290</v>
      </c>
      <c r="E26" s="176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72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296</v>
      </c>
      <c r="D28" s="13"/>
      <c r="E28" s="177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72"/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206</v>
      </c>
      <c r="C30" s="16" t="s">
        <v>26</v>
      </c>
      <c r="D30" s="16" t="s">
        <v>27</v>
      </c>
      <c r="E30" s="178" t="s">
        <v>28</v>
      </c>
      <c r="F30" s="18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228</v>
      </c>
      <c r="C31" s="135" t="s">
        <v>229</v>
      </c>
      <c r="D31" s="158" t="s">
        <v>29</v>
      </c>
      <c r="E31" s="179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30</v>
      </c>
      <c r="D32" s="158" t="s">
        <v>34</v>
      </c>
      <c r="E32" s="179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255</v>
      </c>
      <c r="C33" s="135" t="s">
        <v>35</v>
      </c>
      <c r="D33" s="158" t="s">
        <v>265</v>
      </c>
      <c r="E33" s="179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227</v>
      </c>
      <c r="C34" s="135" t="s">
        <v>31</v>
      </c>
      <c r="D34" s="158" t="s">
        <v>33</v>
      </c>
      <c r="E34" s="179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233</v>
      </c>
      <c r="C35" s="135" t="s">
        <v>234</v>
      </c>
      <c r="D35" s="158" t="s">
        <v>267</v>
      </c>
      <c r="E35" s="179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236</v>
      </c>
      <c r="C36" s="135" t="s">
        <v>235</v>
      </c>
      <c r="D36" s="158" t="s">
        <v>268</v>
      </c>
      <c r="E36" s="179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3" t="s">
        <v>180</v>
      </c>
      <c r="C37" s="135" t="s">
        <v>230</v>
      </c>
      <c r="D37" s="158" t="s">
        <v>266</v>
      </c>
      <c r="E37" s="179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231</v>
      </c>
      <c r="C38" s="135" t="s">
        <v>232</v>
      </c>
      <c r="D38" s="158" t="s">
        <v>36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237</v>
      </c>
      <c r="C39" s="135" t="s">
        <v>238</v>
      </c>
      <c r="D39" s="158" t="s">
        <v>269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3" t="s">
        <v>243</v>
      </c>
      <c r="C40" s="136" t="s">
        <v>244</v>
      </c>
      <c r="D40" s="159" t="s">
        <v>271</v>
      </c>
      <c r="E40" s="179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3" t="s">
        <v>245</v>
      </c>
      <c r="C41" s="136" t="s">
        <v>246</v>
      </c>
      <c r="D41" s="159" t="s">
        <v>39</v>
      </c>
      <c r="E41" s="179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3" t="s">
        <v>247</v>
      </c>
      <c r="C42" s="136" t="s">
        <v>248</v>
      </c>
      <c r="D42" s="159" t="s">
        <v>272</v>
      </c>
      <c r="E42" s="179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3" t="s">
        <v>239</v>
      </c>
      <c r="C43" s="135" t="s">
        <v>240</v>
      </c>
      <c r="D43" s="158" t="s">
        <v>41</v>
      </c>
      <c r="E43" s="179"/>
      <c r="F43" s="184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3" t="s">
        <v>242</v>
      </c>
      <c r="C44" s="135" t="s">
        <v>241</v>
      </c>
      <c r="D44" s="158" t="s">
        <v>270</v>
      </c>
      <c r="E44" s="179"/>
      <c r="F44" s="184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3" t="s">
        <v>249</v>
      </c>
      <c r="C45" s="136" t="s">
        <v>250</v>
      </c>
      <c r="D45" s="159" t="s">
        <v>273</v>
      </c>
      <c r="E45" s="179"/>
      <c r="F45" s="184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3" t="s">
        <v>205</v>
      </c>
      <c r="C46" s="135" t="s">
        <v>251</v>
      </c>
      <c r="D46" s="158" t="s">
        <v>43</v>
      </c>
      <c r="E46" s="179"/>
      <c r="F46" s="184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3" t="s">
        <v>252</v>
      </c>
      <c r="C47" s="135" t="s">
        <v>253</v>
      </c>
      <c r="D47" s="158" t="s">
        <v>45</v>
      </c>
      <c r="E47" s="179"/>
      <c r="F47" s="184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4" t="s">
        <v>204</v>
      </c>
      <c r="C48" s="137" t="s">
        <v>254</v>
      </c>
      <c r="D48" s="160" t="s">
        <v>274</v>
      </c>
      <c r="E48" s="180"/>
      <c r="F48" s="184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81"/>
      <c r="F49" s="184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84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83"/>
      <c r="F257" s="18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83"/>
      <c r="F258" s="18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83"/>
      <c r="F259" s="18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83"/>
      <c r="F260" s="18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83"/>
      <c r="F261" s="18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83"/>
      <c r="F262" s="18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83"/>
      <c r="F263" s="18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83"/>
      <c r="F264" s="18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</sheetData>
  <sheetProtection algorithmName="SHA-512" hashValue="OnizsEyd8tA5RnCjK5iFiSBHjadCIlYpbytnlURi+bNCjajsCFuSniSesjwpULcrgohPGeeY4OwYWgDh3K2VEw==" saltValue="907MoUVaGxn1CtYfYo52Hg==" spinCount="100000"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297</v>
      </c>
      <c r="D2" s="12"/>
      <c r="E2" s="170"/>
      <c r="F2" s="172"/>
      <c r="G2" s="13"/>
      <c r="H2" s="29" t="s">
        <v>165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84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84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84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84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84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84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84"/>
      <c r="G15" s="24">
        <v>10</v>
      </c>
      <c r="H15" s="21" t="s">
        <v>153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84"/>
      <c r="G16" s="26" t="s">
        <v>54</v>
      </c>
      <c r="H16" s="27" t="s">
        <v>176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84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8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298</v>
      </c>
      <c r="D27" s="13"/>
      <c r="E27" s="177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35" t="s">
        <v>30</v>
      </c>
      <c r="D30" s="18" t="s">
        <v>29</v>
      </c>
      <c r="E30" s="174"/>
      <c r="F30" s="18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35" t="s">
        <v>31</v>
      </c>
      <c r="D31" s="18" t="s">
        <v>34</v>
      </c>
      <c r="E31" s="174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32</v>
      </c>
      <c r="D32" s="18" t="s">
        <v>33</v>
      </c>
      <c r="E32" s="174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35" t="s">
        <v>35</v>
      </c>
      <c r="D33" s="18" t="s">
        <v>36</v>
      </c>
      <c r="E33" s="174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35" t="s">
        <v>37</v>
      </c>
      <c r="D34" s="18" t="s">
        <v>38</v>
      </c>
      <c r="E34" s="174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35" t="s">
        <v>6</v>
      </c>
      <c r="D35" s="18" t="s">
        <v>39</v>
      </c>
      <c r="E35" s="174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35" t="s">
        <v>144</v>
      </c>
      <c r="D36" s="18" t="s">
        <v>143</v>
      </c>
      <c r="E36" s="174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6" t="s">
        <v>40</v>
      </c>
      <c r="D37" s="23" t="s">
        <v>41</v>
      </c>
      <c r="E37" s="174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35" t="s">
        <v>42</v>
      </c>
      <c r="D38" s="18" t="s">
        <v>43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35" t="s">
        <v>44</v>
      </c>
      <c r="D39" s="18" t="s">
        <v>45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37" t="s">
        <v>141</v>
      </c>
      <c r="D40" s="20" t="s">
        <v>142</v>
      </c>
      <c r="E40" s="180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81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299</v>
      </c>
      <c r="D2" s="12"/>
      <c r="E2" s="170"/>
      <c r="F2" s="172"/>
      <c r="G2" s="13"/>
      <c r="H2" s="29" t="s">
        <v>151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((E7-'2013-ÚČ'!E7+E35)/'2013-ÚČ'!E7)*100</f>
        <v>#DIV/0!</v>
      </c>
      <c r="J15" s="25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154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72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72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72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300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oklLWLXZZcQwGbghR0/0ShUnuo4EPtrWDno685M2TkNAFcSFlpT7yY5k9h4XV8YDYxNhpdEea89u5FdmNCba+g==" saltValue="IPGcV63RUKk1y1m0uwuao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301</v>
      </c>
      <c r="D2" s="12"/>
      <c r="E2" s="170"/>
      <c r="F2" s="172"/>
      <c r="G2" s="13"/>
      <c r="H2" s="29" t="s">
        <v>137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((E7-'2012-ÚČ'!E7+E35)/'2012-ÚČ'!E7)*100</f>
        <v>#DIV/0!</v>
      </c>
      <c r="J15" s="25">
        <f>IF(AND(E7=0,E35=0,'2012-ÚČ'!E7=0),0, IF('2012-ÚČ'!E7=0,3,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138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302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QXsdoOU6m92ve6N/A8Sf7eanQI+KoHnb+60RKgl8QTlCSZdLE2JnX2M5h6cGlwu9OuDzaZkR2X49aMEm9zjGdw==" saltValue="r2R33i1qJGANGjjmwyJiCQ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2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303</v>
      </c>
      <c r="D2" s="12"/>
      <c r="E2" s="170"/>
      <c r="F2" s="172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((E7-'2011-ÚČ'!E6+E35)/'2011-ÚČ'!E6)*100</f>
        <v>#DIV/0!</v>
      </c>
      <c r="J15" s="25">
        <f>IF(AND(E7=0,E35=0,'2011-ÚČ'!E6=0),0, IF('2011-ÚČ'!E6=0,3,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136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304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7"/>
      <c r="D41" s="14"/>
      <c r="E41" s="172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C42" s="1"/>
      <c r="D42" s="3"/>
      <c r="E42" s="183"/>
      <c r="F42" s="18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</sheetData>
  <sheetProtection algorithmName="SHA-512" hashValue="yJxwSfaIxydavJ3a6psAWTeshsqoLwmen21z5mliVCatSiMO/iWd5Gk1RGulmuaLN0vKBQm0FgHKXb+Nx2edqw==" saltValue="jnfSBSvUePWlyaFhZQEkp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</cols>
  <sheetData>
    <row r="1" spans="1:96" x14ac:dyDescent="0.2">
      <c r="A1" s="8"/>
      <c r="B1" s="8"/>
      <c r="C1" s="8"/>
      <c r="D1" s="8"/>
      <c r="E1" s="169"/>
      <c r="F1" s="8"/>
      <c r="G1" s="8"/>
    </row>
    <row r="2" spans="1:96" ht="14.25" x14ac:dyDescent="0.2">
      <c r="A2" s="8"/>
      <c r="B2" s="12"/>
      <c r="C2" s="29" t="s">
        <v>305</v>
      </c>
      <c r="D2" s="12"/>
      <c r="E2" s="170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4" customFormat="1" ht="14.25" x14ac:dyDescent="0.2">
      <c r="A3" s="11"/>
      <c r="B3" s="11"/>
      <c r="C3" s="63"/>
      <c r="D3" s="72"/>
      <c r="E3" s="171"/>
      <c r="F3" s="9"/>
      <c r="G3" s="9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</row>
    <row r="4" spans="1:96" ht="6.75" customHeight="1" thickBot="1" x14ac:dyDescent="0.25">
      <c r="A4" s="8"/>
      <c r="B4" s="8"/>
      <c r="C4" s="7"/>
      <c r="D4" s="7"/>
      <c r="E4" s="172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1" t="s">
        <v>180</v>
      </c>
      <c r="C6" s="129" t="s">
        <v>149</v>
      </c>
      <c r="D6" s="20" t="s">
        <v>150</v>
      </c>
      <c r="E6" s="176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72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8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8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8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8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8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8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8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8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8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8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8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8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8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8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8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8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8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8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8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8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algorithmName="SHA-512" hashValue="sIMPeKf8el28NB2isz5lmNDo4cwU3r7i+cNC//VcrY8KZgYSHV6rtZfcsPVr4VuVZonmYNsZQheB/WuP0Oj5Ag==" saltValue="zB7Ew0l4+vQZVNpJBeCq3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329</v>
      </c>
      <c r="C2" s="13"/>
      <c r="D2" s="177"/>
      <c r="E2" s="172"/>
      <c r="F2" s="13"/>
      <c r="G2" s="29" t="s">
        <v>264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(((D6+D7+D10+D13)-('2015-DE'!D6+'2015-DE'!D7+'2015-DE'!D10+'2015-DE'!D13)+D22)/('2015-DE'!D6+'2015-DE'!D7+'2015-DE'!D10+'2015-DE'!D13))*100</f>
        <v>#DIV/0!</v>
      </c>
      <c r="I15" s="114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328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zGl0FUz/gGlX3gD/K0HQoB8qUmKnLkfa3/RPpv3cs8wHujfEBjTmXjakUlEhfsVa3Zfhh21mzXX5r76+WrRjVw==" saltValue="TTIRbAdnF+QC5golOdVwRg==" spinCount="100000" sheet="1" objects="1" scenarios="1" formatCells="0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166</v>
      </c>
      <c r="C2" s="13"/>
      <c r="D2" s="177"/>
      <c r="E2" s="172"/>
      <c r="F2" s="13"/>
      <c r="G2" s="29" t="s">
        <v>165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(((D6+D7+D10+D13)-('2014-DE'!D6+'2014-DE'!D7+'2014-DE'!D10+'2014-DE'!D13)+D22)/('2014-DE'!D6+'2014-DE'!D7+'2014-DE'!D10+'2014-DE'!D13))*100</f>
        <v>#DIV/0!</v>
      </c>
      <c r="I15" s="114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176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2WrS8FduAJpsPD5FYTD8Zk68bvm1JZHvO6rpRPZWNsCM/i7OTjQAkPIGEOq1uUh1ca6X5Ez5req4Xfo7IjgLKA==" saltValue="rT47retwOHCb9dFJ7CyU/Q==" spinCount="100000" sheet="1" objects="1" scenarios="1"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postup</vt:lpstr>
      <vt:lpstr>2016-ÚČ</vt:lpstr>
      <vt:lpstr>2015-ÚČ</vt:lpstr>
      <vt:lpstr>2014-ÚČ</vt:lpstr>
      <vt:lpstr>2013-ÚČ</vt:lpstr>
      <vt:lpstr>2012-ÚČ</vt:lpstr>
      <vt:lpstr>2011-ÚČ</vt:lpstr>
      <vt:lpstr>2016-DE</vt:lpstr>
      <vt:lpstr>2015-DE</vt:lpstr>
      <vt:lpstr>2014-DE</vt:lpstr>
      <vt:lpstr>2013-DE</vt:lpstr>
      <vt:lpstr>2012-DE</vt:lpstr>
      <vt:lpstr>2011-DE</vt:lpstr>
      <vt:lpstr>bodování</vt:lpstr>
      <vt:lpstr>'2011-DE'!Oblast_tisku</vt:lpstr>
      <vt:lpstr>'2012-DE'!Oblast_tisku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Mas Slav. bojiště</cp:lastModifiedBy>
  <cp:lastPrinted>2007-02-07T13:11:42Z</cp:lastPrinted>
  <dcterms:created xsi:type="dcterms:W3CDTF">1997-01-24T11:07:25Z</dcterms:created>
  <dcterms:modified xsi:type="dcterms:W3CDTF">2018-01-11T13:04:12Z</dcterms:modified>
</cp:coreProperties>
</file>